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6275" windowHeight="113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2" i="1"/>
  <c r="F23"/>
  <c r="F24"/>
  <c r="F25"/>
  <c r="F21"/>
  <c r="F16"/>
  <c r="F17"/>
  <c r="F18"/>
  <c r="F15"/>
  <c r="F7"/>
  <c r="F8"/>
  <c r="F9"/>
  <c r="F10"/>
  <c r="F11"/>
  <c r="F12"/>
  <c r="F6"/>
  <c r="E27"/>
  <c r="D27"/>
  <c r="C27"/>
  <c r="E22"/>
  <c r="E23"/>
  <c r="E24"/>
  <c r="E25"/>
  <c r="E21"/>
  <c r="E16"/>
  <c r="E17"/>
  <c r="E18"/>
  <c r="E15"/>
  <c r="E7"/>
  <c r="E8"/>
  <c r="E9"/>
  <c r="E10"/>
  <c r="E11"/>
  <c r="E6"/>
</calcChain>
</file>

<file path=xl/sharedStrings.xml><?xml version="1.0" encoding="utf-8"?>
<sst xmlns="http://schemas.openxmlformats.org/spreadsheetml/2006/main" count="23" uniqueCount="23">
  <si>
    <t>Solid State</t>
  </si>
  <si>
    <t>Pass Labs</t>
  </si>
  <si>
    <t>Chip Amps</t>
  </si>
  <si>
    <t>Class D</t>
  </si>
  <si>
    <t>Tubes / Valves</t>
  </si>
  <si>
    <t>Power Supplies</t>
  </si>
  <si>
    <t>Headphone Systems</t>
  </si>
  <si>
    <t>Multi-Way</t>
  </si>
  <si>
    <t>Full Range</t>
  </si>
  <si>
    <t>Subwoofers</t>
  </si>
  <si>
    <t>Planars &amp; Exotics</t>
  </si>
  <si>
    <t>Amplifiers</t>
  </si>
  <si>
    <t>Loudspeakers</t>
  </si>
  <si>
    <t>Source &amp; Line</t>
  </si>
  <si>
    <t>Analogue Source</t>
  </si>
  <si>
    <t>Analog Line Level</t>
  </si>
  <si>
    <t>Digital Source</t>
  </si>
  <si>
    <t>Digital Line Level</t>
  </si>
  <si>
    <t>PC Based</t>
  </si>
  <si>
    <t>Percent of Total</t>
  </si>
  <si>
    <t xml:space="preserve">Total for the "Big 3"  </t>
  </si>
  <si>
    <t>5-year Growth</t>
  </si>
  <si>
    <t>&gt;100%</t>
  </si>
</sst>
</file>

<file path=xl/styles.xml><?xml version="1.0" encoding="utf-8"?>
<styleSheet xmlns="http://schemas.openxmlformats.org/spreadsheetml/2006/main">
  <numFmts count="1">
    <numFmt numFmtId="166" formatCode="0.0%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14" fontId="0" fillId="0" borderId="0" xfId="0" applyNumberFormat="1"/>
    <xf numFmtId="166" fontId="0" fillId="0" borderId="0" xfId="0" applyNumberFormat="1"/>
    <xf numFmtId="166" fontId="0" fillId="2" borderId="0" xfId="0" applyNumberFormat="1" applyFill="1"/>
    <xf numFmtId="166" fontId="0" fillId="0" borderId="0" xfId="0" applyNumberFormat="1" applyAlignment="1">
      <alignment horizontal="right"/>
    </xf>
    <xf numFmtId="166" fontId="0" fillId="3" borderId="0" xfId="0" applyNumberFormat="1" applyFill="1"/>
    <xf numFmtId="166" fontId="0" fillId="4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F27"/>
  <sheetViews>
    <sheetView tabSelected="1" topLeftCell="A4" workbookViewId="0">
      <selection activeCell="A4" sqref="A4:F27"/>
    </sheetView>
  </sheetViews>
  <sheetFormatPr defaultRowHeight="15"/>
  <cols>
    <col min="2" max="2" width="19.28515625" bestFit="1" customWidth="1"/>
    <col min="3" max="3" width="11.7109375" customWidth="1"/>
    <col min="4" max="4" width="9.7109375" style="1" bestFit="1" customWidth="1"/>
    <col min="5" max="5" width="13.7109375" style="3" bestFit="1" customWidth="1"/>
    <col min="6" max="6" width="15.140625" bestFit="1" customWidth="1"/>
  </cols>
  <sheetData>
    <row r="4" spans="1:6">
      <c r="C4" s="2">
        <v>40181</v>
      </c>
      <c r="D4" s="2">
        <v>42166</v>
      </c>
      <c r="E4" s="3" t="s">
        <v>21</v>
      </c>
      <c r="F4" t="s">
        <v>19</v>
      </c>
    </row>
    <row r="5" spans="1:6">
      <c r="A5" t="s">
        <v>11</v>
      </c>
    </row>
    <row r="6" spans="1:6">
      <c r="B6" t="s">
        <v>0</v>
      </c>
      <c r="C6" s="1">
        <v>17075</v>
      </c>
      <c r="D6" s="1">
        <v>28029</v>
      </c>
      <c r="E6" s="3">
        <f>(D6-C6)/C6</f>
        <v>0.64152269399707174</v>
      </c>
      <c r="F6" s="3">
        <f>D6/D$27</f>
        <v>0.17710505364522122</v>
      </c>
    </row>
    <row r="7" spans="1:6">
      <c r="B7" t="s">
        <v>1</v>
      </c>
      <c r="C7" s="1">
        <v>5886</v>
      </c>
      <c r="D7" s="1">
        <v>7958</v>
      </c>
      <c r="E7" s="3">
        <f>(D7-C7)/C7</f>
        <v>0.35202174651715934</v>
      </c>
      <c r="F7" s="3">
        <f t="shared" ref="F7:F12" si="0">D7/D$27</f>
        <v>5.02837067647319E-2</v>
      </c>
    </row>
    <row r="8" spans="1:6">
      <c r="B8" t="s">
        <v>4</v>
      </c>
      <c r="C8" s="1">
        <v>14633</v>
      </c>
      <c r="D8" s="1">
        <v>25191</v>
      </c>
      <c r="E8" s="3">
        <f>(D8-C8)/C8</f>
        <v>0.72151985238843708</v>
      </c>
      <c r="F8" s="3">
        <f t="shared" si="0"/>
        <v>0.15917276415058573</v>
      </c>
    </row>
    <row r="9" spans="1:6">
      <c r="B9" t="s">
        <v>2</v>
      </c>
      <c r="C9" s="1">
        <v>7205</v>
      </c>
      <c r="D9" s="1">
        <v>10243</v>
      </c>
      <c r="E9" s="3">
        <f>(D9-C9)/C9</f>
        <v>0.42165163081193613</v>
      </c>
      <c r="F9" s="3">
        <f t="shared" si="0"/>
        <v>6.4721790448749539E-2</v>
      </c>
    </row>
    <row r="10" spans="1:6">
      <c r="B10" t="s">
        <v>3</v>
      </c>
      <c r="C10" s="1">
        <v>2908</v>
      </c>
      <c r="D10" s="1">
        <v>5838</v>
      </c>
      <c r="E10" s="4">
        <f>(D10-C10)/C10</f>
        <v>1.0075653370013755</v>
      </c>
      <c r="F10" s="3">
        <f t="shared" si="0"/>
        <v>3.6888198051332602E-2</v>
      </c>
    </row>
    <row r="11" spans="1:6">
      <c r="B11" t="s">
        <v>5</v>
      </c>
      <c r="C11" s="1">
        <v>2181</v>
      </c>
      <c r="D11" s="1">
        <v>5964</v>
      </c>
      <c r="E11" s="4">
        <f>(D11-C11)/C11</f>
        <v>1.734525447042641</v>
      </c>
      <c r="F11" s="3">
        <f t="shared" si="0"/>
        <v>3.7684346210713877E-2</v>
      </c>
    </row>
    <row r="12" spans="1:6">
      <c r="B12" t="s">
        <v>6</v>
      </c>
      <c r="C12" s="1">
        <v>0</v>
      </c>
      <c r="D12" s="1">
        <v>1384</v>
      </c>
      <c r="E12" s="5" t="s">
        <v>22</v>
      </c>
      <c r="F12" s="3">
        <f t="shared" si="0"/>
        <v>8.7449924808229388E-3</v>
      </c>
    </row>
    <row r="13" spans="1:6">
      <c r="C13" s="1"/>
    </row>
    <row r="14" spans="1:6">
      <c r="A14" t="s">
        <v>12</v>
      </c>
      <c r="C14" s="1"/>
    </row>
    <row r="15" spans="1:6">
      <c r="B15" t="s">
        <v>7</v>
      </c>
      <c r="C15" s="1">
        <v>20453</v>
      </c>
      <c r="D15" s="1">
        <v>30546</v>
      </c>
      <c r="E15" s="3">
        <f>(D15-C15)/C15</f>
        <v>0.4934728401701462</v>
      </c>
      <c r="F15" s="7">
        <f t="shared" ref="F15:F18" si="1">D15/D$27</f>
        <v>0.1930090609242901</v>
      </c>
    </row>
    <row r="16" spans="1:6">
      <c r="B16" t="s">
        <v>8</v>
      </c>
      <c r="C16" s="1">
        <v>4280</v>
      </c>
      <c r="D16" s="1">
        <v>9187</v>
      </c>
      <c r="E16" s="4">
        <f>(D16-C16)/C16</f>
        <v>1.1464953271028038</v>
      </c>
      <c r="F16" s="3">
        <f t="shared" si="1"/>
        <v>5.8049310636792154E-2</v>
      </c>
    </row>
    <row r="17" spans="1:6">
      <c r="B17" t="s">
        <v>9</v>
      </c>
      <c r="C17" s="1">
        <v>4276</v>
      </c>
      <c r="D17" s="1">
        <v>7909</v>
      </c>
      <c r="E17" s="4">
        <f>(D17-C17)/C17</f>
        <v>0.84962581852198316</v>
      </c>
      <c r="F17" s="3">
        <f t="shared" si="1"/>
        <v>4.9974093591639179E-2</v>
      </c>
    </row>
    <row r="18" spans="1:6">
      <c r="B18" t="s">
        <v>10</v>
      </c>
      <c r="C18" s="1">
        <v>1064</v>
      </c>
      <c r="D18" s="1">
        <v>2154</v>
      </c>
      <c r="E18" s="4">
        <f>(D18-C18)/C18</f>
        <v>1.0244360902255638</v>
      </c>
      <c r="F18" s="3">
        <f t="shared" si="1"/>
        <v>1.3610342343708533E-2</v>
      </c>
    </row>
    <row r="20" spans="1:6">
      <c r="A20" t="s">
        <v>13</v>
      </c>
    </row>
    <row r="21" spans="1:6">
      <c r="B21" t="s">
        <v>14</v>
      </c>
      <c r="C21" s="1">
        <v>2787</v>
      </c>
      <c r="D21" s="1">
        <v>5010</v>
      </c>
      <c r="E21" s="3">
        <f>(D21-C21)/C21</f>
        <v>0.79763186221743809</v>
      </c>
      <c r="F21" s="3">
        <f t="shared" ref="F21:F25" si="2">D21/D$27</f>
        <v>3.1656367289684198E-2</v>
      </c>
    </row>
    <row r="22" spans="1:6">
      <c r="B22" t="s">
        <v>15</v>
      </c>
      <c r="C22" s="1">
        <v>414</v>
      </c>
      <c r="D22" s="1">
        <v>2752</v>
      </c>
      <c r="E22" s="4">
        <f t="shared" ref="E22:E27" si="3">(D22-C22)/C22</f>
        <v>5.6473429951690823</v>
      </c>
      <c r="F22" s="3">
        <f t="shared" si="2"/>
        <v>1.7388886782676825E-2</v>
      </c>
    </row>
    <row r="23" spans="1:6">
      <c r="B23" t="s">
        <v>16</v>
      </c>
      <c r="C23" s="1">
        <v>9169</v>
      </c>
      <c r="D23" s="1">
        <v>12260</v>
      </c>
      <c r="E23" s="6">
        <f t="shared" si="3"/>
        <v>0.3371141891154979</v>
      </c>
      <c r="F23" s="3">
        <f t="shared" si="2"/>
        <v>7.7466479635035571E-2</v>
      </c>
    </row>
    <row r="24" spans="1:6">
      <c r="B24" t="s">
        <v>17</v>
      </c>
      <c r="C24" s="1">
        <v>769</v>
      </c>
      <c r="D24" s="1">
        <v>2867</v>
      </c>
      <c r="E24" s="4">
        <f t="shared" si="3"/>
        <v>2.728218465539662</v>
      </c>
      <c r="F24" s="3">
        <f t="shared" si="2"/>
        <v>1.8115529944016884E-2</v>
      </c>
    </row>
    <row r="25" spans="1:6">
      <c r="B25" t="s">
        <v>18</v>
      </c>
      <c r="C25" s="1">
        <v>74</v>
      </c>
      <c r="D25" s="1">
        <v>970</v>
      </c>
      <c r="E25" s="4">
        <f t="shared" si="3"/>
        <v>12.108108108108109</v>
      </c>
      <c r="F25" s="3">
        <f t="shared" si="2"/>
        <v>6.129077099998736E-3</v>
      </c>
    </row>
    <row r="27" spans="1:6">
      <c r="A27" t="s">
        <v>20</v>
      </c>
      <c r="C27" s="1">
        <f>SUM(C6:C25)</f>
        <v>93174</v>
      </c>
      <c r="D27" s="1">
        <f>SUM(D6:D25)</f>
        <v>158262</v>
      </c>
      <c r="E27" s="3">
        <f t="shared" si="3"/>
        <v>0.69856397707514972</v>
      </c>
      <c r="F27" s="1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Davis</dc:creator>
  <cp:lastModifiedBy>Neil Davis</cp:lastModifiedBy>
  <dcterms:created xsi:type="dcterms:W3CDTF">2015-06-11T12:01:45Z</dcterms:created>
  <dcterms:modified xsi:type="dcterms:W3CDTF">2015-06-11T12:44:53Z</dcterms:modified>
</cp:coreProperties>
</file>